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'Лист3'!$A$1:$N$27</definedName>
  </definedNames>
  <calcPr fullCalcOnLoad="1"/>
</workbook>
</file>

<file path=xl/sharedStrings.xml><?xml version="1.0" encoding="utf-8"?>
<sst xmlns="http://schemas.openxmlformats.org/spreadsheetml/2006/main" count="46" uniqueCount="42">
  <si>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</si>
  <si>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</si>
  <si>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</si>
  <si>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</si>
  <si>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</si>
  <si>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</si>
  <si>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</si>
  <si>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</si>
  <si>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</si>
  <si>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</si>
  <si>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</si>
  <si>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УТВЕРЖДАЮ:                                         Директор Лицея им. Г.Ф. Атякшева ________________ Е.Ю. Павлюк
        М.П.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</si>
  <si>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</si>
  <si>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</si>
  <si>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</si>
  <si>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</si>
  <si>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</si>
  <si>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</si>
  <si>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</si>
  <si>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Поставщик №2  Исх 428 от 03.04.2014г. Вх. 709 от 15.04.14г.</t>
  </si>
  <si>
    <t>1-Ходжаев</t>
  </si>
  <si>
    <t>2-Асоев</t>
  </si>
  <si>
    <t>3-Шалаева</t>
  </si>
  <si>
    <t>Поставщик №3  Исх 427 от 03.04.2014г. Вх. 710 от 15.04.14г.</t>
  </si>
  <si>
    <t>Поставщик №4  Исх 425 от 03.04.2014г. Вх. 707 от 15.04.14г.</t>
  </si>
  <si>
    <t>Поставщик №5  Исх 424 от 03.04.2014г. Вх. 708 от 15.04.14г.</t>
  </si>
  <si>
    <t>кг</t>
  </si>
  <si>
    <t>4-Соколова</t>
  </si>
  <si>
    <t>5-СОП</t>
  </si>
  <si>
    <t>Дата подготовки обоснования начальной (максимальной) цены гражданско-правового договора: 06.05.2014 г.</t>
  </si>
  <si>
    <t>"Поставка мяса, рыбы и колбасных изделий"</t>
  </si>
  <si>
    <t xml:space="preserve">Мясо говядины </t>
  </si>
  <si>
    <t>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</si>
  <si>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Печень говяжья </t>
  </si>
  <si>
    <t>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</si>
  <si>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 xml:space="preserve">Минтай 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</si>
  <si>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</si>
  <si>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Горбуша 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</si>
  <si>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</si>
  <si>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Сосиски         </t>
  </si>
  <si>
    <t>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</t>
  </si>
  <si>
    <t>цена за единицу товара, 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</si>
</sst>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21</xdr:row>
      <xdr:rowOff>57150</xdr:rowOff>
    </xdr:from>
    <xdr:to>
      <xdr:col>2</xdr:col>
      <xdr:colOff>542925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1066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SheetLayoutView="100" zoomScalePageLayoutView="0" workbookViewId="0" topLeftCell="A19">
      <selection activeCell="N20" sqref="N20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9" t="s">
        <v>11</v>
      </c>
      <c r="L1" s="29"/>
      <c r="M1" s="29"/>
      <c r="N1" s="29"/>
    </row>
    <row r="3" spans="1:14" ht="19.5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7.25" customHeight="1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37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10"/>
    </row>
    <row r="8" spans="1:15" ht="32.25" customHeight="1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5.7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0"/>
    </row>
    <row r="11" spans="1:14" ht="27" customHeight="1">
      <c r="A11" s="30" t="s">
        <v>6</v>
      </c>
      <c r="B11" s="30" t="s">
        <v>0</v>
      </c>
      <c r="C11" s="38" t="s">
        <v>7</v>
      </c>
      <c r="D11" s="30" t="s">
        <v>5</v>
      </c>
      <c r="E11" s="30" t="s">
        <v>1</v>
      </c>
      <c r="F11" s="30" t="s">
        <v>4</v>
      </c>
      <c r="G11" s="31" t="s">
        <v>2</v>
      </c>
      <c r="H11" s="31"/>
      <c r="I11" s="31"/>
      <c r="J11" s="31"/>
      <c r="K11" s="31"/>
      <c r="L11" s="38" t="s">
        <v>41</v>
      </c>
      <c r="M11" s="30" t="s">
        <v>3</v>
      </c>
      <c r="N11" s="30" t="s">
        <v>10</v>
      </c>
    </row>
    <row r="12" spans="1:20" ht="113.25" customHeight="1">
      <c r="A12" s="30"/>
      <c r="B12" s="30"/>
      <c r="C12" s="39"/>
      <c r="D12" s="30"/>
      <c r="E12" s="30"/>
      <c r="F12" s="30"/>
      <c r="G12" s="14" t="s">
        <v>18</v>
      </c>
      <c r="H12" s="14" t="s">
        <v>19</v>
      </c>
      <c r="I12" s="14" t="s">
        <v>23</v>
      </c>
      <c r="J12" s="14" t="s">
        <v>24</v>
      </c>
      <c r="K12" s="14" t="s">
        <v>25</v>
      </c>
      <c r="L12" s="39"/>
      <c r="M12" s="30"/>
      <c r="N12" s="30"/>
      <c r="T12" t="s">
        <v>20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21</v>
      </c>
    </row>
    <row r="14" spans="1:20" ht="159" customHeight="1">
      <c r="A14" s="1">
        <v>1</v>
      </c>
      <c r="B14" s="2" t="s">
        <v>31</v>
      </c>
      <c r="C14" s="2" t="s">
        <v>26</v>
      </c>
      <c r="D14" s="23">
        <v>800</v>
      </c>
      <c r="E14" s="11" t="s">
        <v>32</v>
      </c>
      <c r="F14" s="11">
        <v>5</v>
      </c>
      <c r="G14" s="3">
        <v>300</v>
      </c>
      <c r="H14" s="3">
        <v>310</v>
      </c>
      <c r="I14" s="3">
        <v>310</v>
      </c>
      <c r="J14" s="3">
        <v>245</v>
      </c>
      <c r="K14" s="3">
        <v>235</v>
      </c>
      <c r="L14" s="3">
        <v>280</v>
      </c>
      <c r="M14" s="4">
        <f>STDEVA(G14:K14)/(SUM(G14:K14)/COUNTIF(G14:K14,"&gt;0"))</f>
        <v>0.1318287773235125</v>
      </c>
      <c r="N14" s="3">
        <f>D14/F14*(SUM(G14:K14))</f>
        <v>224000</v>
      </c>
      <c r="O14" s="27">
        <f>N14/D14</f>
        <v>280</v>
      </c>
      <c r="T14" t="s">
        <v>22</v>
      </c>
    </row>
    <row r="15" spans="1:20" ht="153" customHeight="1">
      <c r="A15" s="1">
        <v>2</v>
      </c>
      <c r="B15" s="12" t="s">
        <v>33</v>
      </c>
      <c r="C15" s="1" t="s">
        <v>26</v>
      </c>
      <c r="D15" s="24">
        <v>50</v>
      </c>
      <c r="E15" s="17" t="s">
        <v>34</v>
      </c>
      <c r="F15" s="11">
        <v>5</v>
      </c>
      <c r="G15" s="3">
        <v>190</v>
      </c>
      <c r="H15" s="3">
        <v>200</v>
      </c>
      <c r="I15" s="3">
        <v>200</v>
      </c>
      <c r="J15" s="3">
        <v>160</v>
      </c>
      <c r="K15" s="24">
        <v>150</v>
      </c>
      <c r="L15" s="24">
        <v>180</v>
      </c>
      <c r="M15" s="4">
        <f>STDEVA(G15:K15)/(SUM(G15:K15)/COUNTIF(G15:K15,"&gt;0"))</f>
        <v>0.13028932666176193</v>
      </c>
      <c r="N15" s="3">
        <f>D15/F15*(SUM(G15:K15))</f>
        <v>9000</v>
      </c>
      <c r="O15" s="27">
        <f>N15/D15</f>
        <v>180</v>
      </c>
      <c r="T15" s="26" t="s">
        <v>27</v>
      </c>
    </row>
    <row r="16" spans="1:20" ht="135.75" customHeight="1">
      <c r="A16" s="18">
        <v>3</v>
      </c>
      <c r="B16" s="1" t="s">
        <v>35</v>
      </c>
      <c r="C16" s="20" t="s">
        <v>26</v>
      </c>
      <c r="D16" s="25">
        <v>240</v>
      </c>
      <c r="E16" s="19" t="s">
        <v>36</v>
      </c>
      <c r="F16" s="21">
        <v>5</v>
      </c>
      <c r="G16" s="3">
        <v>130</v>
      </c>
      <c r="H16" s="3">
        <v>130</v>
      </c>
      <c r="I16" s="3">
        <v>130</v>
      </c>
      <c r="J16" s="3">
        <v>115</v>
      </c>
      <c r="K16" s="24">
        <v>100</v>
      </c>
      <c r="L16" s="24">
        <v>121</v>
      </c>
      <c r="M16" s="4">
        <f>STDEVA(G16:K16)/(SUM(G16:K16)/COUNTIF(G16:K16,"&gt;0"))</f>
        <v>0.11087940384296478</v>
      </c>
      <c r="N16" s="3">
        <f>D16/F16*(SUM(G16:K16))</f>
        <v>29040</v>
      </c>
      <c r="O16" s="27">
        <f>N16/D16</f>
        <v>121</v>
      </c>
      <c r="T16" s="26" t="s">
        <v>28</v>
      </c>
    </row>
    <row r="17" spans="1:15" ht="116.25" customHeight="1">
      <c r="A17" s="18">
        <v>4</v>
      </c>
      <c r="B17" s="1" t="s">
        <v>37</v>
      </c>
      <c r="C17" s="3" t="s">
        <v>26</v>
      </c>
      <c r="D17" s="25">
        <v>450</v>
      </c>
      <c r="E17" s="19" t="s">
        <v>38</v>
      </c>
      <c r="F17" s="21">
        <v>5</v>
      </c>
      <c r="G17" s="3">
        <v>190</v>
      </c>
      <c r="H17" s="3">
        <v>190</v>
      </c>
      <c r="I17" s="15">
        <v>190</v>
      </c>
      <c r="J17" s="3">
        <v>160</v>
      </c>
      <c r="K17" s="24">
        <v>150</v>
      </c>
      <c r="L17" s="24">
        <v>176</v>
      </c>
      <c r="M17" s="4">
        <f>STDEVA(G17:K17)/(SUM(G17:K17)/COUNTIF(G17:K17,"&gt;0"))</f>
        <v>0.1107590266455564</v>
      </c>
      <c r="N17" s="3">
        <f>D17/F17*(SUM(G17:K17))</f>
        <v>79200</v>
      </c>
      <c r="O17" s="27">
        <f>N17/D17</f>
        <v>176</v>
      </c>
    </row>
    <row r="18" spans="1:15" ht="191.25" customHeight="1">
      <c r="A18" s="18">
        <v>5</v>
      </c>
      <c r="B18" s="1" t="s">
        <v>39</v>
      </c>
      <c r="C18" s="3" t="s">
        <v>26</v>
      </c>
      <c r="D18" s="25">
        <v>30</v>
      </c>
      <c r="E18" s="22" t="s">
        <v>40</v>
      </c>
      <c r="F18" s="21">
        <v>5</v>
      </c>
      <c r="G18" s="13">
        <v>330</v>
      </c>
      <c r="H18" s="13">
        <v>330</v>
      </c>
      <c r="I18" s="16">
        <v>330</v>
      </c>
      <c r="J18" s="13">
        <v>310</v>
      </c>
      <c r="K18" s="28">
        <v>295</v>
      </c>
      <c r="L18" s="28">
        <v>319</v>
      </c>
      <c r="M18" s="4">
        <f>STDEVA(G18:K18)/(SUM(G18:K18)/COUNTIF(G18:K18,"&gt;0"))</f>
        <v>0.05005868157577214</v>
      </c>
      <c r="N18" s="3">
        <v>9570</v>
      </c>
      <c r="O18" s="27">
        <f>N18/D18</f>
        <v>319</v>
      </c>
    </row>
    <row r="19" spans="1:14" ht="15.75">
      <c r="A19" s="33" t="s">
        <v>16</v>
      </c>
      <c r="B19" s="34"/>
      <c r="C19" s="34"/>
      <c r="D19" s="34"/>
      <c r="E19" s="35"/>
      <c r="F19" s="34"/>
      <c r="G19" s="34"/>
      <c r="H19" s="34"/>
      <c r="I19" s="34"/>
      <c r="J19" s="34"/>
      <c r="K19" s="34"/>
      <c r="L19" s="34"/>
      <c r="M19" s="36"/>
      <c r="N19" s="5">
        <f>SUM(N14:N18)</f>
        <v>350810</v>
      </c>
    </row>
    <row r="21" spans="1:2" ht="15.75">
      <c r="A21" s="7" t="s">
        <v>8</v>
      </c>
      <c r="B21" s="7"/>
    </row>
    <row r="25" spans="1:15" ht="106.5" customHeight="1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6"/>
    </row>
    <row r="27" ht="15.75">
      <c r="A27" s="7" t="s">
        <v>17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5:N25"/>
    <mergeCell ref="A19:M19"/>
    <mergeCell ref="A8:N8"/>
    <mergeCell ref="A7:N7"/>
    <mergeCell ref="A11:A12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2014-05-15T06:30:04Z</cp:lastPrinted>
  <dcterms:created xsi:type="dcterms:W3CDTF">1996-10-08T23:32:33Z</dcterms:created>
  <dcterms:modified xsi:type="dcterms:W3CDTF">2014-05-15T06:31:07Z</dcterms:modified>
  <cp:category/>
  <cp:version/>
  <cp:contentType/>
  <cp:contentStatus/>
</cp:coreProperties>
</file>